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685"/>
  </bookViews>
  <sheets>
    <sheet name="GATES" sheetId="1" r:id="rId1"/>
  </sheets>
  <definedNames>
    <definedName name="_xlnm._FilterDatabase" localSheetId="0" hidden="1">GATES!$A$1:$J$64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G67" i="1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6" i="1" l="1"/>
</calcChain>
</file>

<file path=xl/sharedStrings.xml><?xml version="1.0" encoding="utf-8"?>
<sst xmlns="http://schemas.openxmlformats.org/spreadsheetml/2006/main" count="325" uniqueCount="94">
  <si>
    <t>Part No</t>
  </si>
  <si>
    <t>Part Description</t>
  </si>
  <si>
    <t>Serial No</t>
  </si>
  <si>
    <t>Condition Code</t>
  </si>
  <si>
    <t>US</t>
  </si>
  <si>
    <t>338-077-502-0</t>
  </si>
  <si>
    <t>SUPPORT-ROTOR LPT</t>
  </si>
  <si>
    <t>DB992786</t>
  </si>
  <si>
    <t>336-002-105-0</t>
  </si>
  <si>
    <t>DISK-LPT STG 4</t>
  </si>
  <si>
    <t>DC055379</t>
  </si>
  <si>
    <t>336-001-909-0</t>
  </si>
  <si>
    <t>DISK-LPT STG 2</t>
  </si>
  <si>
    <t>BB664147</t>
  </si>
  <si>
    <t>336-002-006-0</t>
  </si>
  <si>
    <t>DISK-LPT STG 3</t>
  </si>
  <si>
    <t>BB681656</t>
  </si>
  <si>
    <t>336-001-804-0</t>
  </si>
  <si>
    <t>DISK-LPT STG 1</t>
  </si>
  <si>
    <t>DC055667</t>
  </si>
  <si>
    <t>BC134287</t>
  </si>
  <si>
    <t>BC134300</t>
  </si>
  <si>
    <t>DC548702</t>
  </si>
  <si>
    <t>DC548738</t>
  </si>
  <si>
    <t>BC064607</t>
  </si>
  <si>
    <t>BC688271</t>
  </si>
  <si>
    <t>BC688788</t>
  </si>
  <si>
    <t>BC621756</t>
  </si>
  <si>
    <t>DD334889</t>
  </si>
  <si>
    <t>DC893730</t>
  </si>
  <si>
    <t>DC878872</t>
  </si>
  <si>
    <t>BC621755</t>
  </si>
  <si>
    <t>DD334464</t>
  </si>
  <si>
    <t>BC688760</t>
  </si>
  <si>
    <t>BC701363</t>
  </si>
  <si>
    <t>BC032816</t>
  </si>
  <si>
    <t>BC134230</t>
  </si>
  <si>
    <t>BC150753</t>
  </si>
  <si>
    <t>BC141846</t>
  </si>
  <si>
    <t>BC150708</t>
  </si>
  <si>
    <t>BB927191</t>
  </si>
  <si>
    <t>BC150686</t>
  </si>
  <si>
    <t>BC134234</t>
  </si>
  <si>
    <t>BC150799</t>
  </si>
  <si>
    <t>DC548856</t>
  </si>
  <si>
    <t>338-001-504-0</t>
  </si>
  <si>
    <t>DISK-FAN STG 1</t>
  </si>
  <si>
    <t>BB519481</t>
  </si>
  <si>
    <t>338-001-906-0</t>
  </si>
  <si>
    <t>SPOOL-STG 2-5</t>
  </si>
  <si>
    <t>DC094329</t>
  </si>
  <si>
    <t>338-010-601-0</t>
  </si>
  <si>
    <t>SHAFT ASSY-FAN</t>
  </si>
  <si>
    <t>DC056306</t>
  </si>
  <si>
    <t>BB806435</t>
  </si>
  <si>
    <t>DB083805</t>
  </si>
  <si>
    <t>DC329978</t>
  </si>
  <si>
    <t>BB709536</t>
  </si>
  <si>
    <t>RC</t>
  </si>
  <si>
    <t>DC094130</t>
  </si>
  <si>
    <t>DC329662</t>
  </si>
  <si>
    <t>DC329997</t>
  </si>
  <si>
    <t>DC094744</t>
  </si>
  <si>
    <t>BB806445</t>
  </si>
  <si>
    <t>DC094568</t>
  </si>
  <si>
    <t>BB709547</t>
  </si>
  <si>
    <t>DC055460</t>
  </si>
  <si>
    <t>DC056478</t>
  </si>
  <si>
    <t>BB681391</t>
  </si>
  <si>
    <t>DC094180</t>
  </si>
  <si>
    <t>BB806439</t>
  </si>
  <si>
    <t>DC055468</t>
  </si>
  <si>
    <t>DC094749</t>
  </si>
  <si>
    <t>BC134246</t>
  </si>
  <si>
    <t>BC141868</t>
  </si>
  <si>
    <t>BC150712</t>
  </si>
  <si>
    <t>BC141839</t>
  </si>
  <si>
    <t>BC090472</t>
  </si>
  <si>
    <t>338-010-006-0</t>
  </si>
  <si>
    <t>SHAFT-LPT</t>
  </si>
  <si>
    <t>LA110918</t>
  </si>
  <si>
    <t>338-010-005-0</t>
  </si>
  <si>
    <t>DC383668</t>
  </si>
  <si>
    <t>BC016717</t>
  </si>
  <si>
    <t>BC580448</t>
  </si>
  <si>
    <t>BB653195</t>
  </si>
  <si>
    <t>BC085859</t>
  </si>
  <si>
    <t>LA110922</t>
  </si>
  <si>
    <t>CLP 2019-2020</t>
  </si>
  <si>
    <t>$/FC</t>
  </si>
  <si>
    <t>Engine Model</t>
  </si>
  <si>
    <t>CFM56-5B</t>
  </si>
  <si>
    <t>Donor ESN</t>
  </si>
  <si>
    <t>(Theoretical market price)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</si>
</sst>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$-409]#,##0"/>
    <numFmt numFmtId="165" formatCode="[$$-409]#,##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3" borderId="1" xfId="2" applyNumberFormat="1" applyFont="1" applyFill="1" applyBorder="1" applyAlignment="1">
      <alignment horizontal="center" vertical="center"/>
    </xf>
    <xf numFmtId="165" fontId="0" fillId="3" borderId="1" xfId="2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43" fontId="0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workbookViewId="0">
      <pane ySplit="1" topLeftCell="A20" activePane="bottomLeft" state="frozen"/>
      <selection pane="bottomLeft" activeCell="D50" sqref="D50"/>
    </sheetView>
  </sheetViews>
  <sheetFormatPr defaultRowHeight="15" x14ac:dyDescent="0.25"/>
  <cols>
    <col min="1" max="1" width="13.28515625" style="1" bestFit="1" customWidth="1"/>
    <col min="2" max="2" width="19.7109375" style="1" bestFit="1" customWidth="1"/>
    <col min="3" max="3" width="9.42578125" style="1" bestFit="1" customWidth="1"/>
    <col min="4" max="4" width="9.42578125" style="1" customWidth="1"/>
    <col min="5" max="5" width="9.5703125" style="1" customWidth="1"/>
    <col min="6" max="6" width="8.42578125" customWidth="1"/>
    <col min="7" max="7" width="8.28515625" style="1" customWidth="1"/>
    <col min="8" max="8" width="13.85546875" style="1" customWidth="1"/>
    <col min="9" max="9" width="8.5703125" style="1" customWidth="1"/>
    <col min="10" max="10" width="13.85546875" style="1" customWidth="1"/>
  </cols>
  <sheetData>
    <row r="1" spans="1:10" s="11" customFormat="1" ht="30" x14ac:dyDescent="0.25">
      <c r="A1" s="9" t="s">
        <v>0</v>
      </c>
      <c r="B1" s="9" t="s">
        <v>1</v>
      </c>
      <c r="C1" s="9" t="s">
        <v>2</v>
      </c>
      <c r="D1" s="12" t="s">
        <v>90</v>
      </c>
      <c r="E1" s="10" t="s">
        <v>3</v>
      </c>
      <c r="F1" s="12" t="s">
        <v>92</v>
      </c>
      <c r="G1" s="9" t="s">
        <v>58</v>
      </c>
      <c r="H1" s="7" t="s">
        <v>88</v>
      </c>
      <c r="I1" s="8" t="s">
        <v>89</v>
      </c>
      <c r="J1" s="8" t="s">
        <v>93</v>
      </c>
    </row>
    <row r="2" spans="1:10" x14ac:dyDescent="0.25">
      <c r="A2" s="13" t="s">
        <v>45</v>
      </c>
      <c r="B2" s="13" t="s">
        <v>46</v>
      </c>
      <c r="C2" s="13" t="s">
        <v>47</v>
      </c>
      <c r="D2" s="13" t="s">
        <v>91</v>
      </c>
      <c r="E2" s="13" t="s">
        <v>4</v>
      </c>
      <c r="F2" s="14">
        <v>575407</v>
      </c>
      <c r="G2" s="13">
        <v>5472</v>
      </c>
      <c r="H2" s="4">
        <v>290100</v>
      </c>
      <c r="I2" s="5">
        <v>9.67</v>
      </c>
      <c r="J2" s="5">
        <f>I2*G2*0.4</f>
        <v>21165.696</v>
      </c>
    </row>
    <row r="3" spans="1:10" x14ac:dyDescent="0.25">
      <c r="A3" s="13" t="s">
        <v>45</v>
      </c>
      <c r="B3" s="13" t="s">
        <v>46</v>
      </c>
      <c r="C3" s="13" t="s">
        <v>54</v>
      </c>
      <c r="D3" s="13" t="s">
        <v>91</v>
      </c>
      <c r="E3" s="13" t="s">
        <v>4</v>
      </c>
      <c r="F3" s="14">
        <v>575511</v>
      </c>
      <c r="G3" s="13">
        <v>5205</v>
      </c>
      <c r="H3" s="4">
        <v>290100</v>
      </c>
      <c r="I3" s="5">
        <v>9.67</v>
      </c>
      <c r="J3" s="5">
        <f t="shared" ref="J3:J64" si="0">I3*G3*0.4</f>
        <v>20132.940000000002</v>
      </c>
    </row>
    <row r="4" spans="1:10" x14ac:dyDescent="0.25">
      <c r="A4" s="13" t="s">
        <v>45</v>
      </c>
      <c r="B4" s="13" t="s">
        <v>46</v>
      </c>
      <c r="C4" s="13" t="s">
        <v>57</v>
      </c>
      <c r="D4" s="13" t="s">
        <v>91</v>
      </c>
      <c r="E4" s="13" t="s">
        <v>4</v>
      </c>
      <c r="F4" s="14">
        <v>575479</v>
      </c>
      <c r="G4" s="13">
        <v>5647</v>
      </c>
      <c r="H4" s="4">
        <v>290100</v>
      </c>
      <c r="I4" s="5">
        <v>9.67</v>
      </c>
      <c r="J4" s="5">
        <f t="shared" si="0"/>
        <v>21842.596000000001</v>
      </c>
    </row>
    <row r="5" spans="1:10" x14ac:dyDescent="0.25">
      <c r="A5" s="13" t="s">
        <v>45</v>
      </c>
      <c r="B5" s="13" t="s">
        <v>46</v>
      </c>
      <c r="C5" s="13" t="s">
        <v>63</v>
      </c>
      <c r="D5" s="13" t="s">
        <v>91</v>
      </c>
      <c r="E5" s="13" t="s">
        <v>4</v>
      </c>
      <c r="F5" s="14">
        <v>575524</v>
      </c>
      <c r="G5" s="13">
        <v>5207</v>
      </c>
      <c r="H5" s="4">
        <v>290100</v>
      </c>
      <c r="I5" s="5">
        <v>9.67</v>
      </c>
      <c r="J5" s="5">
        <f t="shared" si="0"/>
        <v>20140.676000000003</v>
      </c>
    </row>
    <row r="6" spans="1:10" x14ac:dyDescent="0.25">
      <c r="A6" s="13" t="s">
        <v>45</v>
      </c>
      <c r="B6" s="13" t="s">
        <v>46</v>
      </c>
      <c r="C6" s="13" t="s">
        <v>65</v>
      </c>
      <c r="D6" s="13" t="s">
        <v>91</v>
      </c>
      <c r="E6" s="13" t="s">
        <v>4</v>
      </c>
      <c r="F6" s="14">
        <v>575478</v>
      </c>
      <c r="G6" s="13">
        <v>5202</v>
      </c>
      <c r="H6" s="4">
        <v>290100</v>
      </c>
      <c r="I6" s="5">
        <v>9.67</v>
      </c>
      <c r="J6" s="5">
        <f t="shared" si="0"/>
        <v>20121.335999999999</v>
      </c>
    </row>
    <row r="7" spans="1:10" x14ac:dyDescent="0.25">
      <c r="A7" s="13" t="s">
        <v>45</v>
      </c>
      <c r="B7" s="13" t="s">
        <v>46</v>
      </c>
      <c r="C7" s="13" t="s">
        <v>68</v>
      </c>
      <c r="D7" s="13" t="s">
        <v>91</v>
      </c>
      <c r="E7" s="13" t="s">
        <v>4</v>
      </c>
      <c r="F7" s="14">
        <v>575420</v>
      </c>
      <c r="G7" s="13">
        <v>5082</v>
      </c>
      <c r="H7" s="4">
        <v>290100</v>
      </c>
      <c r="I7" s="5">
        <v>9.67</v>
      </c>
      <c r="J7" s="5">
        <f t="shared" si="0"/>
        <v>19657.176000000003</v>
      </c>
    </row>
    <row r="8" spans="1:10" x14ac:dyDescent="0.25">
      <c r="A8" s="13" t="s">
        <v>45</v>
      </c>
      <c r="B8" s="13" t="s">
        <v>46</v>
      </c>
      <c r="C8" s="13" t="s">
        <v>70</v>
      </c>
      <c r="D8" s="13" t="s">
        <v>91</v>
      </c>
      <c r="E8" s="13" t="s">
        <v>4</v>
      </c>
      <c r="F8" s="14">
        <v>575525</v>
      </c>
      <c r="G8" s="13">
        <v>5475</v>
      </c>
      <c r="H8" s="4">
        <v>290100</v>
      </c>
      <c r="I8" s="5">
        <v>9.67</v>
      </c>
      <c r="J8" s="5">
        <f t="shared" si="0"/>
        <v>21177.300000000003</v>
      </c>
    </row>
    <row r="9" spans="1:10" x14ac:dyDescent="0.25">
      <c r="A9" s="15" t="s">
        <v>17</v>
      </c>
      <c r="B9" s="15" t="s">
        <v>18</v>
      </c>
      <c r="C9" s="15" t="s">
        <v>19</v>
      </c>
      <c r="D9" s="15" t="s">
        <v>91</v>
      </c>
      <c r="E9" s="15" t="s">
        <v>4</v>
      </c>
      <c r="F9" s="16">
        <v>575299</v>
      </c>
      <c r="G9" s="15">
        <v>5053</v>
      </c>
      <c r="H9" s="4">
        <v>147900</v>
      </c>
      <c r="I9" s="5">
        <v>5.9160000000000004</v>
      </c>
      <c r="J9" s="5">
        <f t="shared" si="0"/>
        <v>11957.419200000002</v>
      </c>
    </row>
    <row r="10" spans="1:10" x14ac:dyDescent="0.25">
      <c r="A10" s="13" t="s">
        <v>17</v>
      </c>
      <c r="B10" s="13" t="s">
        <v>18</v>
      </c>
      <c r="C10" s="13" t="s">
        <v>23</v>
      </c>
      <c r="D10" s="13" t="s">
        <v>91</v>
      </c>
      <c r="E10" s="13" t="s">
        <v>4</v>
      </c>
      <c r="F10" s="14">
        <v>575707</v>
      </c>
      <c r="G10" s="13">
        <v>5123</v>
      </c>
      <c r="H10" s="4">
        <v>147900</v>
      </c>
      <c r="I10" s="5">
        <v>5.9160000000000004</v>
      </c>
      <c r="J10" s="5">
        <f t="shared" si="0"/>
        <v>12123.067200000001</v>
      </c>
    </row>
    <row r="11" spans="1:10" x14ac:dyDescent="0.25">
      <c r="A11" s="13" t="s">
        <v>17</v>
      </c>
      <c r="B11" s="13" t="s">
        <v>18</v>
      </c>
      <c r="C11" s="13" t="s">
        <v>26</v>
      </c>
      <c r="D11" s="13" t="s">
        <v>91</v>
      </c>
      <c r="E11" s="13" t="s">
        <v>4</v>
      </c>
      <c r="F11" s="14">
        <v>577599</v>
      </c>
      <c r="G11" s="13">
        <v>5088</v>
      </c>
      <c r="H11" s="4">
        <v>147900</v>
      </c>
      <c r="I11" s="5">
        <v>5.9160000000000004</v>
      </c>
      <c r="J11" s="5">
        <f t="shared" si="0"/>
        <v>12040.243200000001</v>
      </c>
    </row>
    <row r="12" spans="1:10" x14ac:dyDescent="0.25">
      <c r="A12" s="13" t="s">
        <v>17</v>
      </c>
      <c r="B12" s="13" t="s">
        <v>18</v>
      </c>
      <c r="C12" s="13" t="s">
        <v>32</v>
      </c>
      <c r="D12" s="13" t="s">
        <v>91</v>
      </c>
      <c r="E12" s="13" t="s">
        <v>4</v>
      </c>
      <c r="F12" s="14">
        <v>577597</v>
      </c>
      <c r="G12" s="13">
        <v>5397</v>
      </c>
      <c r="H12" s="4">
        <v>147900</v>
      </c>
      <c r="I12" s="5">
        <v>5.9160000000000004</v>
      </c>
      <c r="J12" s="5">
        <f t="shared" si="0"/>
        <v>12771.460800000001</v>
      </c>
    </row>
    <row r="13" spans="1:10" x14ac:dyDescent="0.25">
      <c r="A13" s="13" t="s">
        <v>17</v>
      </c>
      <c r="B13" s="13" t="s">
        <v>18</v>
      </c>
      <c r="C13" s="13" t="s">
        <v>38</v>
      </c>
      <c r="D13" s="13" t="s">
        <v>91</v>
      </c>
      <c r="E13" s="13" t="s">
        <v>4</v>
      </c>
      <c r="F13" s="14">
        <v>575720</v>
      </c>
      <c r="G13" s="13">
        <v>5627</v>
      </c>
      <c r="H13" s="4">
        <v>147900</v>
      </c>
      <c r="I13" s="5">
        <v>5.9160000000000004</v>
      </c>
      <c r="J13" s="5">
        <f t="shared" si="0"/>
        <v>13315.732800000002</v>
      </c>
    </row>
    <row r="14" spans="1:10" x14ac:dyDescent="0.25">
      <c r="A14" s="13" t="s">
        <v>17</v>
      </c>
      <c r="B14" s="13" t="s">
        <v>18</v>
      </c>
      <c r="C14" s="13" t="s">
        <v>44</v>
      </c>
      <c r="D14" s="13" t="s">
        <v>91</v>
      </c>
      <c r="E14" s="13" t="s">
        <v>4</v>
      </c>
      <c r="F14" s="14">
        <v>575721</v>
      </c>
      <c r="G14" s="13">
        <v>5716</v>
      </c>
      <c r="H14" s="4">
        <v>147900</v>
      </c>
      <c r="I14" s="5">
        <v>5.9160000000000004</v>
      </c>
      <c r="J14" s="5">
        <f t="shared" si="0"/>
        <v>13526.342400000001</v>
      </c>
    </row>
    <row r="15" spans="1:10" x14ac:dyDescent="0.25">
      <c r="A15" s="13" t="s">
        <v>17</v>
      </c>
      <c r="B15" s="13" t="s">
        <v>18</v>
      </c>
      <c r="C15" s="13" t="s">
        <v>76</v>
      </c>
      <c r="D15" s="13" t="s">
        <v>91</v>
      </c>
      <c r="E15" s="13" t="s">
        <v>4</v>
      </c>
      <c r="F15" s="14">
        <v>575730</v>
      </c>
      <c r="G15" s="13">
        <v>5012</v>
      </c>
      <c r="H15" s="4">
        <v>147900</v>
      </c>
      <c r="I15" s="5">
        <v>5.9160000000000004</v>
      </c>
      <c r="J15" s="5">
        <f t="shared" si="0"/>
        <v>11860.396800000002</v>
      </c>
    </row>
    <row r="16" spans="1:10" x14ac:dyDescent="0.25">
      <c r="A16" s="15" t="s">
        <v>11</v>
      </c>
      <c r="B16" s="15" t="s">
        <v>12</v>
      </c>
      <c r="C16" s="15" t="s">
        <v>13</v>
      </c>
      <c r="D16" s="15" t="s">
        <v>91</v>
      </c>
      <c r="E16" s="15" t="s">
        <v>4</v>
      </c>
      <c r="F16" s="16">
        <v>575299</v>
      </c>
      <c r="G16" s="15">
        <v>5053</v>
      </c>
      <c r="H16" s="4">
        <v>171600</v>
      </c>
      <c r="I16" s="5">
        <v>6.8639999999999999</v>
      </c>
      <c r="J16" s="5">
        <f t="shared" si="0"/>
        <v>13873.516800000001</v>
      </c>
    </row>
    <row r="17" spans="1:10" x14ac:dyDescent="0.25">
      <c r="A17" s="13" t="s">
        <v>11</v>
      </c>
      <c r="B17" s="13" t="s">
        <v>12</v>
      </c>
      <c r="C17" s="13" t="s">
        <v>21</v>
      </c>
      <c r="D17" s="13" t="s">
        <v>91</v>
      </c>
      <c r="E17" s="13" t="s">
        <v>4</v>
      </c>
      <c r="F17" s="14">
        <v>575707</v>
      </c>
      <c r="G17" s="13">
        <v>5123</v>
      </c>
      <c r="H17" s="4">
        <v>171600</v>
      </c>
      <c r="I17" s="5">
        <v>6.8639999999999999</v>
      </c>
      <c r="J17" s="5">
        <f t="shared" si="0"/>
        <v>14065.7088</v>
      </c>
    </row>
    <row r="18" spans="1:10" x14ac:dyDescent="0.25">
      <c r="A18" s="13" t="s">
        <v>11</v>
      </c>
      <c r="B18" s="13" t="s">
        <v>12</v>
      </c>
      <c r="C18" s="13" t="s">
        <v>25</v>
      </c>
      <c r="D18" s="13" t="s">
        <v>91</v>
      </c>
      <c r="E18" s="13" t="s">
        <v>4</v>
      </c>
      <c r="F18" s="14">
        <v>577599</v>
      </c>
      <c r="G18" s="13">
        <v>5088</v>
      </c>
      <c r="H18" s="4">
        <v>171600</v>
      </c>
      <c r="I18" s="5">
        <v>6.8639999999999999</v>
      </c>
      <c r="J18" s="5">
        <f t="shared" si="0"/>
        <v>13969.612800000001</v>
      </c>
    </row>
    <row r="19" spans="1:10" x14ac:dyDescent="0.25">
      <c r="A19" s="13" t="s">
        <v>11</v>
      </c>
      <c r="B19" s="13" t="s">
        <v>12</v>
      </c>
      <c r="C19" s="13" t="s">
        <v>33</v>
      </c>
      <c r="D19" s="13" t="s">
        <v>91</v>
      </c>
      <c r="E19" s="13" t="s">
        <v>4</v>
      </c>
      <c r="F19" s="14">
        <v>577597</v>
      </c>
      <c r="G19" s="13">
        <v>5397</v>
      </c>
      <c r="H19" s="4">
        <v>171600</v>
      </c>
      <c r="I19" s="5">
        <v>6.8639999999999999</v>
      </c>
      <c r="J19" s="5">
        <f t="shared" si="0"/>
        <v>14818.003200000001</v>
      </c>
    </row>
    <row r="20" spans="1:10" x14ac:dyDescent="0.25">
      <c r="A20" s="13" t="s">
        <v>11</v>
      </c>
      <c r="B20" s="13" t="s">
        <v>12</v>
      </c>
      <c r="C20" s="13" t="s">
        <v>37</v>
      </c>
      <c r="D20" s="13" t="s">
        <v>91</v>
      </c>
      <c r="E20" s="13" t="s">
        <v>4</v>
      </c>
      <c r="F20" s="14">
        <v>575720</v>
      </c>
      <c r="G20" s="13">
        <v>5627</v>
      </c>
      <c r="H20" s="4">
        <v>171600</v>
      </c>
      <c r="I20" s="5">
        <v>6.8639999999999999</v>
      </c>
      <c r="J20" s="5">
        <f t="shared" si="0"/>
        <v>15449.491200000002</v>
      </c>
    </row>
    <row r="21" spans="1:10" x14ac:dyDescent="0.25">
      <c r="A21" s="13" t="s">
        <v>11</v>
      </c>
      <c r="B21" s="13" t="s">
        <v>12</v>
      </c>
      <c r="C21" s="13" t="s">
        <v>41</v>
      </c>
      <c r="D21" s="13" t="s">
        <v>91</v>
      </c>
      <c r="E21" s="13" t="s">
        <v>4</v>
      </c>
      <c r="F21" s="14">
        <v>575721</v>
      </c>
      <c r="G21" s="13">
        <v>5716</v>
      </c>
      <c r="H21" s="4">
        <v>171600</v>
      </c>
      <c r="I21" s="5">
        <v>6.8639999999999999</v>
      </c>
      <c r="J21" s="5">
        <f t="shared" si="0"/>
        <v>15693.8496</v>
      </c>
    </row>
    <row r="22" spans="1:10" x14ac:dyDescent="0.25">
      <c r="A22" s="13" t="s">
        <v>11</v>
      </c>
      <c r="B22" s="13" t="s">
        <v>12</v>
      </c>
      <c r="C22" s="13" t="s">
        <v>74</v>
      </c>
      <c r="D22" s="13" t="s">
        <v>91</v>
      </c>
      <c r="E22" s="13" t="s">
        <v>4</v>
      </c>
      <c r="F22" s="14">
        <v>575730</v>
      </c>
      <c r="G22" s="13">
        <v>5012</v>
      </c>
      <c r="H22" s="4">
        <v>171600</v>
      </c>
      <c r="I22" s="5">
        <v>6.8639999999999999</v>
      </c>
      <c r="J22" s="5">
        <f t="shared" si="0"/>
        <v>13760.947200000002</v>
      </c>
    </row>
    <row r="23" spans="1:10" x14ac:dyDescent="0.25">
      <c r="A23" s="15" t="s">
        <v>14</v>
      </c>
      <c r="B23" s="15" t="s">
        <v>15</v>
      </c>
      <c r="C23" s="15" t="s">
        <v>16</v>
      </c>
      <c r="D23" s="15" t="s">
        <v>91</v>
      </c>
      <c r="E23" s="15" t="s">
        <v>4</v>
      </c>
      <c r="F23" s="16">
        <v>575299</v>
      </c>
      <c r="G23" s="15">
        <v>5053</v>
      </c>
      <c r="H23" s="4">
        <v>168600</v>
      </c>
      <c r="I23" s="5">
        <v>6.7439999999999998</v>
      </c>
      <c r="J23" s="5">
        <f t="shared" si="0"/>
        <v>13630.972800000001</v>
      </c>
    </row>
    <row r="24" spans="1:10" x14ac:dyDescent="0.25">
      <c r="A24" s="13" t="s">
        <v>14</v>
      </c>
      <c r="B24" s="13" t="s">
        <v>15</v>
      </c>
      <c r="C24" s="13" t="s">
        <v>20</v>
      </c>
      <c r="D24" s="13" t="s">
        <v>91</v>
      </c>
      <c r="E24" s="13" t="s">
        <v>4</v>
      </c>
      <c r="F24" s="14">
        <v>575707</v>
      </c>
      <c r="G24" s="13">
        <v>5123</v>
      </c>
      <c r="H24" s="4">
        <v>168600</v>
      </c>
      <c r="I24" s="5">
        <v>6.7439999999999998</v>
      </c>
      <c r="J24" s="5">
        <f t="shared" si="0"/>
        <v>13819.804800000002</v>
      </c>
    </row>
    <row r="25" spans="1:10" x14ac:dyDescent="0.25">
      <c r="A25" s="13" t="s">
        <v>14</v>
      </c>
      <c r="B25" s="13" t="s">
        <v>15</v>
      </c>
      <c r="C25" s="13" t="s">
        <v>27</v>
      </c>
      <c r="D25" s="13" t="s">
        <v>91</v>
      </c>
      <c r="E25" s="13" t="s">
        <v>4</v>
      </c>
      <c r="F25" s="14">
        <v>577599</v>
      </c>
      <c r="G25" s="13">
        <v>5088</v>
      </c>
      <c r="H25" s="4">
        <v>168600</v>
      </c>
      <c r="I25" s="5">
        <v>6.7439999999999998</v>
      </c>
      <c r="J25" s="5">
        <f t="shared" si="0"/>
        <v>13725.388800000001</v>
      </c>
    </row>
    <row r="26" spans="1:10" x14ac:dyDescent="0.25">
      <c r="A26" s="13" t="s">
        <v>14</v>
      </c>
      <c r="B26" s="13" t="s">
        <v>15</v>
      </c>
      <c r="C26" s="13" t="s">
        <v>31</v>
      </c>
      <c r="D26" s="13" t="s">
        <v>91</v>
      </c>
      <c r="E26" s="13" t="s">
        <v>4</v>
      </c>
      <c r="F26" s="14">
        <v>577597</v>
      </c>
      <c r="G26" s="13">
        <v>5397</v>
      </c>
      <c r="H26" s="4">
        <v>168600</v>
      </c>
      <c r="I26" s="5">
        <v>6.7439999999999998</v>
      </c>
      <c r="J26" s="5">
        <f t="shared" si="0"/>
        <v>14558.947200000002</v>
      </c>
    </row>
    <row r="27" spans="1:10" x14ac:dyDescent="0.25">
      <c r="A27" s="13" t="s">
        <v>14</v>
      </c>
      <c r="B27" s="13" t="s">
        <v>15</v>
      </c>
      <c r="C27" s="13" t="s">
        <v>39</v>
      </c>
      <c r="D27" s="13" t="s">
        <v>91</v>
      </c>
      <c r="E27" s="13" t="s">
        <v>4</v>
      </c>
      <c r="F27" s="14">
        <v>575720</v>
      </c>
      <c r="G27" s="13">
        <v>5627</v>
      </c>
      <c r="H27" s="4">
        <v>168600</v>
      </c>
      <c r="I27" s="5">
        <v>6.7439999999999998</v>
      </c>
      <c r="J27" s="5">
        <f t="shared" si="0"/>
        <v>15179.395199999999</v>
      </c>
    </row>
    <row r="28" spans="1:10" x14ac:dyDescent="0.25">
      <c r="A28" s="13" t="s">
        <v>14</v>
      </c>
      <c r="B28" s="13" t="s">
        <v>15</v>
      </c>
      <c r="C28" s="13" t="s">
        <v>43</v>
      </c>
      <c r="D28" s="13" t="s">
        <v>91</v>
      </c>
      <c r="E28" s="13" t="s">
        <v>4</v>
      </c>
      <c r="F28" s="14">
        <v>575721</v>
      </c>
      <c r="G28" s="13">
        <v>5716</v>
      </c>
      <c r="H28" s="4">
        <v>168600</v>
      </c>
      <c r="I28" s="5">
        <v>6.7439999999999998</v>
      </c>
      <c r="J28" s="5">
        <f t="shared" si="0"/>
        <v>15419.481599999999</v>
      </c>
    </row>
    <row r="29" spans="1:10" x14ac:dyDescent="0.25">
      <c r="A29" s="13" t="s">
        <v>14</v>
      </c>
      <c r="B29" s="13" t="s">
        <v>15</v>
      </c>
      <c r="C29" s="13" t="s">
        <v>75</v>
      </c>
      <c r="D29" s="13" t="s">
        <v>91</v>
      </c>
      <c r="E29" s="13" t="s">
        <v>4</v>
      </c>
      <c r="F29" s="14">
        <v>575730</v>
      </c>
      <c r="G29" s="13">
        <v>5012</v>
      </c>
      <c r="H29" s="4">
        <v>168600</v>
      </c>
      <c r="I29" s="5">
        <v>6.7439999999999998</v>
      </c>
      <c r="J29" s="5">
        <f t="shared" si="0"/>
        <v>13520.371200000001</v>
      </c>
    </row>
    <row r="30" spans="1:10" x14ac:dyDescent="0.25">
      <c r="A30" s="15" t="s">
        <v>8</v>
      </c>
      <c r="B30" s="15" t="s">
        <v>9</v>
      </c>
      <c r="C30" s="15" t="s">
        <v>10</v>
      </c>
      <c r="D30" s="15" t="s">
        <v>91</v>
      </c>
      <c r="E30" s="15" t="s">
        <v>4</v>
      </c>
      <c r="F30" s="16">
        <v>575299</v>
      </c>
      <c r="G30" s="15">
        <v>5053</v>
      </c>
      <c r="H30" s="4">
        <v>149800</v>
      </c>
      <c r="I30" s="5">
        <v>5.992</v>
      </c>
      <c r="J30" s="5">
        <f t="shared" si="0"/>
        <v>12111.030400000001</v>
      </c>
    </row>
    <row r="31" spans="1:10" x14ac:dyDescent="0.25">
      <c r="A31" s="13" t="s">
        <v>8</v>
      </c>
      <c r="B31" s="13" t="s">
        <v>9</v>
      </c>
      <c r="C31" s="13" t="s">
        <v>22</v>
      </c>
      <c r="D31" s="13" t="s">
        <v>91</v>
      </c>
      <c r="E31" s="13" t="s">
        <v>4</v>
      </c>
      <c r="F31" s="14">
        <v>575707</v>
      </c>
      <c r="G31" s="13">
        <v>5123</v>
      </c>
      <c r="H31" s="4">
        <v>149800</v>
      </c>
      <c r="I31" s="5">
        <v>5.992</v>
      </c>
      <c r="J31" s="5">
        <f t="shared" si="0"/>
        <v>12278.806400000001</v>
      </c>
    </row>
    <row r="32" spans="1:10" x14ac:dyDescent="0.25">
      <c r="A32" s="13" t="s">
        <v>8</v>
      </c>
      <c r="B32" s="13" t="s">
        <v>9</v>
      </c>
      <c r="C32" s="13" t="s">
        <v>28</v>
      </c>
      <c r="D32" s="13" t="s">
        <v>91</v>
      </c>
      <c r="E32" s="13" t="s">
        <v>4</v>
      </c>
      <c r="F32" s="14">
        <v>577599</v>
      </c>
      <c r="G32" s="13">
        <v>5088</v>
      </c>
      <c r="H32" s="4">
        <v>149800</v>
      </c>
      <c r="I32" s="5">
        <v>5.992</v>
      </c>
      <c r="J32" s="5">
        <f t="shared" si="0"/>
        <v>12194.9184</v>
      </c>
    </row>
    <row r="33" spans="1:10" x14ac:dyDescent="0.25">
      <c r="A33" s="13" t="s">
        <v>8</v>
      </c>
      <c r="B33" s="13" t="s">
        <v>9</v>
      </c>
      <c r="C33" s="13" t="s">
        <v>34</v>
      </c>
      <c r="D33" s="13" t="s">
        <v>91</v>
      </c>
      <c r="E33" s="13" t="s">
        <v>4</v>
      </c>
      <c r="F33" s="14">
        <v>577597</v>
      </c>
      <c r="G33" s="13">
        <v>5397</v>
      </c>
      <c r="H33" s="4">
        <v>149800</v>
      </c>
      <c r="I33" s="5">
        <v>5.992</v>
      </c>
      <c r="J33" s="5">
        <f t="shared" si="0"/>
        <v>12935.529600000002</v>
      </c>
    </row>
    <row r="34" spans="1:10" x14ac:dyDescent="0.25">
      <c r="A34" s="13" t="s">
        <v>8</v>
      </c>
      <c r="B34" s="13" t="s">
        <v>9</v>
      </c>
      <c r="C34" s="13" t="s">
        <v>36</v>
      </c>
      <c r="D34" s="13" t="s">
        <v>91</v>
      </c>
      <c r="E34" s="13" t="s">
        <v>4</v>
      </c>
      <c r="F34" s="14">
        <v>575720</v>
      </c>
      <c r="G34" s="13">
        <v>5627</v>
      </c>
      <c r="H34" s="4">
        <v>149800</v>
      </c>
      <c r="I34" s="5">
        <v>5.992</v>
      </c>
      <c r="J34" s="5">
        <f t="shared" si="0"/>
        <v>13486.793599999999</v>
      </c>
    </row>
    <row r="35" spans="1:10" x14ac:dyDescent="0.25">
      <c r="A35" s="13" t="s">
        <v>8</v>
      </c>
      <c r="B35" s="13" t="s">
        <v>9</v>
      </c>
      <c r="C35" s="13" t="s">
        <v>42</v>
      </c>
      <c r="D35" s="13" t="s">
        <v>91</v>
      </c>
      <c r="E35" s="13" t="s">
        <v>4</v>
      </c>
      <c r="F35" s="14">
        <v>575721</v>
      </c>
      <c r="G35" s="13">
        <v>5716</v>
      </c>
      <c r="H35" s="4">
        <v>149800</v>
      </c>
      <c r="I35" s="5">
        <v>5.992</v>
      </c>
      <c r="J35" s="5">
        <f t="shared" si="0"/>
        <v>13700.1088</v>
      </c>
    </row>
    <row r="36" spans="1:10" x14ac:dyDescent="0.25">
      <c r="A36" s="13" t="s">
        <v>8</v>
      </c>
      <c r="B36" s="13" t="s">
        <v>9</v>
      </c>
      <c r="C36" s="13" t="s">
        <v>73</v>
      </c>
      <c r="D36" s="13" t="s">
        <v>91</v>
      </c>
      <c r="E36" s="13" t="s">
        <v>4</v>
      </c>
      <c r="F36" s="14">
        <v>575730</v>
      </c>
      <c r="G36" s="13">
        <v>5012</v>
      </c>
      <c r="H36" s="4">
        <v>149800</v>
      </c>
      <c r="I36" s="5">
        <v>5.992</v>
      </c>
      <c r="J36" s="5">
        <f t="shared" si="0"/>
        <v>12012.7616</v>
      </c>
    </row>
    <row r="37" spans="1:10" x14ac:dyDescent="0.25">
      <c r="A37" s="13" t="s">
        <v>51</v>
      </c>
      <c r="B37" s="13" t="s">
        <v>52</v>
      </c>
      <c r="C37" s="13" t="s">
        <v>53</v>
      </c>
      <c r="D37" s="13" t="s">
        <v>91</v>
      </c>
      <c r="E37" s="13" t="s">
        <v>4</v>
      </c>
      <c r="F37" s="14">
        <v>575407</v>
      </c>
      <c r="G37" s="13">
        <v>5472</v>
      </c>
      <c r="H37" s="4">
        <v>210200</v>
      </c>
      <c r="I37" s="5">
        <v>7.0066666666666668</v>
      </c>
      <c r="J37" s="5">
        <f t="shared" si="0"/>
        <v>15336.192000000003</v>
      </c>
    </row>
    <row r="38" spans="1:10" x14ac:dyDescent="0.25">
      <c r="A38" s="13" t="s">
        <v>51</v>
      </c>
      <c r="B38" s="13" t="s">
        <v>52</v>
      </c>
      <c r="C38" s="13" t="s">
        <v>56</v>
      </c>
      <c r="D38" s="13" t="s">
        <v>91</v>
      </c>
      <c r="E38" s="13" t="s">
        <v>4</v>
      </c>
      <c r="F38" s="14">
        <v>575511</v>
      </c>
      <c r="G38" s="13">
        <v>5205</v>
      </c>
      <c r="H38" s="4">
        <v>210200</v>
      </c>
      <c r="I38" s="5">
        <v>7.0066666666666668</v>
      </c>
      <c r="J38" s="5">
        <f t="shared" si="0"/>
        <v>14587.880000000003</v>
      </c>
    </row>
    <row r="39" spans="1:10" x14ac:dyDescent="0.25">
      <c r="A39" s="13" t="s">
        <v>51</v>
      </c>
      <c r="B39" s="13" t="s">
        <v>52</v>
      </c>
      <c r="C39" s="13" t="s">
        <v>60</v>
      </c>
      <c r="D39" s="13" t="s">
        <v>91</v>
      </c>
      <c r="E39" s="13" t="s">
        <v>4</v>
      </c>
      <c r="F39" s="14">
        <v>575479</v>
      </c>
      <c r="G39" s="13">
        <v>5647</v>
      </c>
      <c r="H39" s="4">
        <v>210200</v>
      </c>
      <c r="I39" s="5">
        <v>7.0066666666666668</v>
      </c>
      <c r="J39" s="5">
        <f t="shared" si="0"/>
        <v>15826.658666666668</v>
      </c>
    </row>
    <row r="40" spans="1:10" x14ac:dyDescent="0.25">
      <c r="A40" s="13" t="s">
        <v>51</v>
      </c>
      <c r="B40" s="13" t="s">
        <v>52</v>
      </c>
      <c r="C40" s="13" t="s">
        <v>61</v>
      </c>
      <c r="D40" s="13" t="s">
        <v>91</v>
      </c>
      <c r="E40" s="13" t="s">
        <v>4</v>
      </c>
      <c r="F40" s="14">
        <v>575524</v>
      </c>
      <c r="G40" s="13">
        <v>5207</v>
      </c>
      <c r="H40" s="4">
        <v>210200</v>
      </c>
      <c r="I40" s="5">
        <v>7.0066666666666668</v>
      </c>
      <c r="J40" s="5">
        <f t="shared" si="0"/>
        <v>14593.485333333334</v>
      </c>
    </row>
    <row r="41" spans="1:10" x14ac:dyDescent="0.25">
      <c r="A41" s="13" t="s">
        <v>51</v>
      </c>
      <c r="B41" s="13" t="s">
        <v>52</v>
      </c>
      <c r="C41" s="13" t="s">
        <v>66</v>
      </c>
      <c r="D41" s="13" t="s">
        <v>91</v>
      </c>
      <c r="E41" s="13" t="s">
        <v>4</v>
      </c>
      <c r="F41" s="14">
        <v>575478</v>
      </c>
      <c r="G41" s="13">
        <v>5202</v>
      </c>
      <c r="H41" s="4">
        <v>210200</v>
      </c>
      <c r="I41" s="5">
        <v>7.0066666666666668</v>
      </c>
      <c r="J41" s="5">
        <f t="shared" si="0"/>
        <v>14579.472000000002</v>
      </c>
    </row>
    <row r="42" spans="1:10" x14ac:dyDescent="0.25">
      <c r="A42" s="13" t="s">
        <v>51</v>
      </c>
      <c r="B42" s="13" t="s">
        <v>52</v>
      </c>
      <c r="C42" s="13" t="s">
        <v>67</v>
      </c>
      <c r="D42" s="13" t="s">
        <v>91</v>
      </c>
      <c r="E42" s="13" t="s">
        <v>4</v>
      </c>
      <c r="F42" s="14">
        <v>575420</v>
      </c>
      <c r="G42" s="13">
        <v>5082</v>
      </c>
      <c r="H42" s="4">
        <v>210200</v>
      </c>
      <c r="I42" s="5">
        <v>7.0066666666666668</v>
      </c>
      <c r="J42" s="5">
        <f t="shared" si="0"/>
        <v>14243.152</v>
      </c>
    </row>
    <row r="43" spans="1:10" x14ac:dyDescent="0.25">
      <c r="A43" s="13" t="s">
        <v>51</v>
      </c>
      <c r="B43" s="13" t="s">
        <v>52</v>
      </c>
      <c r="C43" s="13" t="s">
        <v>71</v>
      </c>
      <c r="D43" s="13" t="s">
        <v>91</v>
      </c>
      <c r="E43" s="13" t="s">
        <v>4</v>
      </c>
      <c r="F43" s="14">
        <v>575525</v>
      </c>
      <c r="G43" s="13">
        <v>5475</v>
      </c>
      <c r="H43" s="4">
        <v>210200</v>
      </c>
      <c r="I43" s="5">
        <v>7.0066666666666668</v>
      </c>
      <c r="J43" s="5">
        <f t="shared" si="0"/>
        <v>15344.6</v>
      </c>
    </row>
    <row r="44" spans="1:10" x14ac:dyDescent="0.25">
      <c r="A44" s="15" t="s">
        <v>81</v>
      </c>
      <c r="B44" s="15" t="s">
        <v>79</v>
      </c>
      <c r="C44" s="15" t="s">
        <v>85</v>
      </c>
      <c r="D44" s="15" t="s">
        <v>91</v>
      </c>
      <c r="E44" s="15" t="s">
        <v>4</v>
      </c>
      <c r="F44" s="16">
        <v>575299</v>
      </c>
      <c r="G44" s="15">
        <v>5053</v>
      </c>
      <c r="H44" s="4">
        <v>304200</v>
      </c>
      <c r="I44" s="5">
        <v>12.167999999999999</v>
      </c>
      <c r="J44" s="5">
        <f t="shared" si="0"/>
        <v>24593.961599999999</v>
      </c>
    </row>
    <row r="45" spans="1:10" x14ac:dyDescent="0.25">
      <c r="A45" s="13" t="s">
        <v>78</v>
      </c>
      <c r="B45" s="13" t="s">
        <v>79</v>
      </c>
      <c r="C45" s="13" t="s">
        <v>87</v>
      </c>
      <c r="D45" s="13" t="s">
        <v>91</v>
      </c>
      <c r="E45" s="13" t="s">
        <v>4</v>
      </c>
      <c r="F45" s="14">
        <v>575707</v>
      </c>
      <c r="G45" s="13">
        <v>5123</v>
      </c>
      <c r="H45" s="4">
        <v>304200</v>
      </c>
      <c r="I45" s="5">
        <v>12.167999999999999</v>
      </c>
      <c r="J45" s="5">
        <f t="shared" si="0"/>
        <v>24934.6656</v>
      </c>
    </row>
    <row r="46" spans="1:10" x14ac:dyDescent="0.25">
      <c r="A46" s="13" t="s">
        <v>81</v>
      </c>
      <c r="B46" s="13" t="s">
        <v>79</v>
      </c>
      <c r="C46" s="13" t="s">
        <v>84</v>
      </c>
      <c r="D46" s="13" t="s">
        <v>91</v>
      </c>
      <c r="E46" s="13" t="s">
        <v>4</v>
      </c>
      <c r="F46" s="14">
        <v>577599</v>
      </c>
      <c r="G46" s="13">
        <v>5088</v>
      </c>
      <c r="H46" s="4">
        <v>304200</v>
      </c>
      <c r="I46" s="5">
        <v>12.167999999999999</v>
      </c>
      <c r="J46" s="5">
        <f t="shared" si="0"/>
        <v>24764.313600000001</v>
      </c>
    </row>
    <row r="47" spans="1:10" x14ac:dyDescent="0.25">
      <c r="A47" s="13" t="s">
        <v>81</v>
      </c>
      <c r="B47" s="13" t="s">
        <v>79</v>
      </c>
      <c r="C47" s="13" t="s">
        <v>82</v>
      </c>
      <c r="D47" s="13" t="s">
        <v>91</v>
      </c>
      <c r="E47" s="13" t="s">
        <v>4</v>
      </c>
      <c r="F47" s="14">
        <v>577597</v>
      </c>
      <c r="G47" s="13">
        <v>5397</v>
      </c>
      <c r="H47" s="4">
        <v>304200</v>
      </c>
      <c r="I47" s="5">
        <v>12.167999999999999</v>
      </c>
      <c r="J47" s="5">
        <f t="shared" si="0"/>
        <v>26268.278399999999</v>
      </c>
    </row>
    <row r="48" spans="1:10" x14ac:dyDescent="0.25">
      <c r="A48" s="13" t="s">
        <v>78</v>
      </c>
      <c r="B48" s="13" t="s">
        <v>79</v>
      </c>
      <c r="C48" s="13" t="s">
        <v>80</v>
      </c>
      <c r="D48" s="13" t="s">
        <v>91</v>
      </c>
      <c r="E48" s="13" t="s">
        <v>4</v>
      </c>
      <c r="F48" s="14">
        <v>575720</v>
      </c>
      <c r="G48" s="13">
        <v>5627</v>
      </c>
      <c r="H48" s="4">
        <v>304200</v>
      </c>
      <c r="I48" s="5">
        <v>12.167999999999999</v>
      </c>
      <c r="J48" s="5">
        <f t="shared" si="0"/>
        <v>27387.734400000001</v>
      </c>
    </row>
    <row r="49" spans="1:10" x14ac:dyDescent="0.25">
      <c r="A49" s="13" t="s">
        <v>81</v>
      </c>
      <c r="B49" s="13" t="s">
        <v>79</v>
      </c>
      <c r="C49" s="13" t="s">
        <v>83</v>
      </c>
      <c r="D49" s="13" t="s">
        <v>91</v>
      </c>
      <c r="E49" s="13" t="s">
        <v>4</v>
      </c>
      <c r="F49" s="14">
        <v>575721</v>
      </c>
      <c r="G49" s="13">
        <v>5716</v>
      </c>
      <c r="H49" s="4">
        <v>304200</v>
      </c>
      <c r="I49" s="5">
        <v>12.167999999999999</v>
      </c>
      <c r="J49" s="5">
        <f t="shared" si="0"/>
        <v>27820.915200000003</v>
      </c>
    </row>
    <row r="50" spans="1:10" x14ac:dyDescent="0.25">
      <c r="A50" s="13" t="s">
        <v>81</v>
      </c>
      <c r="B50" s="13" t="s">
        <v>79</v>
      </c>
      <c r="C50" s="13" t="s">
        <v>86</v>
      </c>
      <c r="D50" s="13" t="s">
        <v>91</v>
      </c>
      <c r="E50" s="13" t="s">
        <v>4</v>
      </c>
      <c r="F50" s="14">
        <v>575730</v>
      </c>
      <c r="G50" s="13">
        <v>5012</v>
      </c>
      <c r="H50" s="4">
        <v>304200</v>
      </c>
      <c r="I50" s="5">
        <v>12.167999999999999</v>
      </c>
      <c r="J50" s="5">
        <f t="shared" si="0"/>
        <v>24394.4064</v>
      </c>
    </row>
    <row r="51" spans="1:10" x14ac:dyDescent="0.25">
      <c r="A51" s="13" t="s">
        <v>48</v>
      </c>
      <c r="B51" s="13" t="s">
        <v>49</v>
      </c>
      <c r="C51" s="13" t="s">
        <v>50</v>
      </c>
      <c r="D51" s="13" t="s">
        <v>91</v>
      </c>
      <c r="E51" s="13" t="s">
        <v>4</v>
      </c>
      <c r="F51" s="14">
        <v>575407</v>
      </c>
      <c r="G51" s="13">
        <v>5472</v>
      </c>
      <c r="H51" s="4">
        <v>422900</v>
      </c>
      <c r="I51" s="5">
        <v>14.096666666666666</v>
      </c>
      <c r="J51" s="5">
        <f t="shared" si="0"/>
        <v>30854.784</v>
      </c>
    </row>
    <row r="52" spans="1:10" x14ac:dyDescent="0.25">
      <c r="A52" s="13" t="s">
        <v>48</v>
      </c>
      <c r="B52" s="13" t="s">
        <v>49</v>
      </c>
      <c r="C52" s="13" t="s">
        <v>55</v>
      </c>
      <c r="D52" s="13" t="s">
        <v>91</v>
      </c>
      <c r="E52" s="13" t="s">
        <v>4</v>
      </c>
      <c r="F52" s="14">
        <v>575511</v>
      </c>
      <c r="G52" s="13">
        <v>5205</v>
      </c>
      <c r="H52" s="4">
        <v>422900</v>
      </c>
      <c r="I52" s="5">
        <v>14.096666666666666</v>
      </c>
      <c r="J52" s="5">
        <f t="shared" si="0"/>
        <v>29349.26</v>
      </c>
    </row>
    <row r="53" spans="1:10" x14ac:dyDescent="0.25">
      <c r="A53" s="13" t="s">
        <v>48</v>
      </c>
      <c r="B53" s="13" t="s">
        <v>49</v>
      </c>
      <c r="C53" s="13" t="s">
        <v>59</v>
      </c>
      <c r="D53" s="13" t="s">
        <v>91</v>
      </c>
      <c r="E53" s="13" t="s">
        <v>4</v>
      </c>
      <c r="F53" s="14">
        <v>575479</v>
      </c>
      <c r="G53" s="13">
        <v>5647</v>
      </c>
      <c r="H53" s="4">
        <v>422900</v>
      </c>
      <c r="I53" s="5">
        <v>14.096666666666666</v>
      </c>
      <c r="J53" s="5">
        <f t="shared" si="0"/>
        <v>31841.550666666666</v>
      </c>
    </row>
    <row r="54" spans="1:10" x14ac:dyDescent="0.25">
      <c r="A54" s="13" t="s">
        <v>48</v>
      </c>
      <c r="B54" s="13" t="s">
        <v>49</v>
      </c>
      <c r="C54" s="13" t="s">
        <v>62</v>
      </c>
      <c r="D54" s="13" t="s">
        <v>91</v>
      </c>
      <c r="E54" s="13" t="s">
        <v>4</v>
      </c>
      <c r="F54" s="14">
        <v>575524</v>
      </c>
      <c r="G54" s="13">
        <v>5207</v>
      </c>
      <c r="H54" s="4">
        <v>422900</v>
      </c>
      <c r="I54" s="5">
        <v>14.096666666666666</v>
      </c>
      <c r="J54" s="5">
        <f t="shared" si="0"/>
        <v>29360.53733333333</v>
      </c>
    </row>
    <row r="55" spans="1:10" x14ac:dyDescent="0.25">
      <c r="A55" s="13" t="s">
        <v>48</v>
      </c>
      <c r="B55" s="13" t="s">
        <v>49</v>
      </c>
      <c r="C55" s="13" t="s">
        <v>64</v>
      </c>
      <c r="D55" s="13" t="s">
        <v>91</v>
      </c>
      <c r="E55" s="13" t="s">
        <v>4</v>
      </c>
      <c r="F55" s="14">
        <v>575478</v>
      </c>
      <c r="G55" s="13">
        <v>5202</v>
      </c>
      <c r="H55" s="4">
        <v>422900</v>
      </c>
      <c r="I55" s="5">
        <v>14.096666666666666</v>
      </c>
      <c r="J55" s="5">
        <f t="shared" si="0"/>
        <v>29332.344000000001</v>
      </c>
    </row>
    <row r="56" spans="1:10" x14ac:dyDescent="0.25">
      <c r="A56" s="13" t="s">
        <v>48</v>
      </c>
      <c r="B56" s="13" t="s">
        <v>49</v>
      </c>
      <c r="C56" s="13" t="s">
        <v>69</v>
      </c>
      <c r="D56" s="13" t="s">
        <v>91</v>
      </c>
      <c r="E56" s="13" t="s">
        <v>4</v>
      </c>
      <c r="F56" s="14">
        <v>575420</v>
      </c>
      <c r="G56" s="13">
        <v>5082</v>
      </c>
      <c r="H56" s="4">
        <v>422900</v>
      </c>
      <c r="I56" s="5">
        <v>14.096666666666666</v>
      </c>
      <c r="J56" s="5">
        <f t="shared" si="0"/>
        <v>28655.703999999998</v>
      </c>
    </row>
    <row r="57" spans="1:10" x14ac:dyDescent="0.25">
      <c r="A57" s="13" t="s">
        <v>48</v>
      </c>
      <c r="B57" s="13" t="s">
        <v>49</v>
      </c>
      <c r="C57" s="13" t="s">
        <v>72</v>
      </c>
      <c r="D57" s="13" t="s">
        <v>91</v>
      </c>
      <c r="E57" s="13" t="s">
        <v>4</v>
      </c>
      <c r="F57" s="14">
        <v>575525</v>
      </c>
      <c r="G57" s="13">
        <v>5475</v>
      </c>
      <c r="H57" s="4">
        <v>422900</v>
      </c>
      <c r="I57" s="5">
        <v>14.096666666666666</v>
      </c>
      <c r="J57" s="5">
        <f t="shared" si="0"/>
        <v>30871.7</v>
      </c>
    </row>
    <row r="58" spans="1:10" x14ac:dyDescent="0.25">
      <c r="A58" s="15" t="s">
        <v>5</v>
      </c>
      <c r="B58" s="15" t="s">
        <v>6</v>
      </c>
      <c r="C58" s="15" t="s">
        <v>7</v>
      </c>
      <c r="D58" s="15" t="s">
        <v>91</v>
      </c>
      <c r="E58" s="15" t="s">
        <v>4</v>
      </c>
      <c r="F58" s="16">
        <v>575299</v>
      </c>
      <c r="G58" s="15">
        <v>5053</v>
      </c>
      <c r="H58" s="4">
        <v>199500</v>
      </c>
      <c r="I58" s="5">
        <v>7.98</v>
      </c>
      <c r="J58" s="5">
        <f t="shared" si="0"/>
        <v>16129.176000000001</v>
      </c>
    </row>
    <row r="59" spans="1:10" x14ac:dyDescent="0.25">
      <c r="A59" s="13" t="s">
        <v>5</v>
      </c>
      <c r="B59" s="13" t="s">
        <v>6</v>
      </c>
      <c r="C59" s="13" t="s">
        <v>24</v>
      </c>
      <c r="D59" s="13" t="s">
        <v>91</v>
      </c>
      <c r="E59" s="13" t="s">
        <v>4</v>
      </c>
      <c r="F59" s="14">
        <v>575707</v>
      </c>
      <c r="G59" s="13">
        <v>5123</v>
      </c>
      <c r="H59" s="4">
        <v>199500</v>
      </c>
      <c r="I59" s="5">
        <v>7.98</v>
      </c>
      <c r="J59" s="5">
        <f t="shared" si="0"/>
        <v>16352.616000000002</v>
      </c>
    </row>
    <row r="60" spans="1:10" x14ac:dyDescent="0.25">
      <c r="A60" s="13" t="s">
        <v>5</v>
      </c>
      <c r="B60" s="13" t="s">
        <v>6</v>
      </c>
      <c r="C60" s="13" t="s">
        <v>29</v>
      </c>
      <c r="D60" s="13" t="s">
        <v>91</v>
      </c>
      <c r="E60" s="13" t="s">
        <v>4</v>
      </c>
      <c r="F60" s="14">
        <v>577599</v>
      </c>
      <c r="G60" s="13">
        <v>5088</v>
      </c>
      <c r="H60" s="4">
        <v>199500</v>
      </c>
      <c r="I60" s="5">
        <v>7.98</v>
      </c>
      <c r="J60" s="5">
        <f t="shared" si="0"/>
        <v>16240.896000000002</v>
      </c>
    </row>
    <row r="61" spans="1:10" x14ac:dyDescent="0.25">
      <c r="A61" s="13" t="s">
        <v>5</v>
      </c>
      <c r="B61" s="13" t="s">
        <v>6</v>
      </c>
      <c r="C61" s="13" t="s">
        <v>30</v>
      </c>
      <c r="D61" s="13" t="s">
        <v>91</v>
      </c>
      <c r="E61" s="13" t="s">
        <v>4</v>
      </c>
      <c r="F61" s="14">
        <v>577597</v>
      </c>
      <c r="G61" s="13">
        <v>5397</v>
      </c>
      <c r="H61" s="4">
        <v>199500</v>
      </c>
      <c r="I61" s="5">
        <v>7.98</v>
      </c>
      <c r="J61" s="5">
        <f t="shared" si="0"/>
        <v>17227.224000000002</v>
      </c>
    </row>
    <row r="62" spans="1:10" x14ac:dyDescent="0.25">
      <c r="A62" s="13" t="s">
        <v>5</v>
      </c>
      <c r="B62" s="13" t="s">
        <v>6</v>
      </c>
      <c r="C62" s="13" t="s">
        <v>35</v>
      </c>
      <c r="D62" s="13" t="s">
        <v>91</v>
      </c>
      <c r="E62" s="13" t="s">
        <v>4</v>
      </c>
      <c r="F62" s="14">
        <v>575720</v>
      </c>
      <c r="G62" s="13">
        <v>5627</v>
      </c>
      <c r="H62" s="4">
        <v>199500</v>
      </c>
      <c r="I62" s="5">
        <v>7.98</v>
      </c>
      <c r="J62" s="5">
        <f t="shared" si="0"/>
        <v>17961.384000000002</v>
      </c>
    </row>
    <row r="63" spans="1:10" x14ac:dyDescent="0.25">
      <c r="A63" s="13" t="s">
        <v>5</v>
      </c>
      <c r="B63" s="13" t="s">
        <v>6</v>
      </c>
      <c r="C63" s="13" t="s">
        <v>40</v>
      </c>
      <c r="D63" s="13" t="s">
        <v>91</v>
      </c>
      <c r="E63" s="13" t="s">
        <v>4</v>
      </c>
      <c r="F63" s="14">
        <v>575721</v>
      </c>
      <c r="G63" s="13">
        <v>5716</v>
      </c>
      <c r="H63" s="4">
        <v>199500</v>
      </c>
      <c r="I63" s="5">
        <v>7.98</v>
      </c>
      <c r="J63" s="5">
        <f t="shared" si="0"/>
        <v>18245.472000000002</v>
      </c>
    </row>
    <row r="64" spans="1:10" x14ac:dyDescent="0.25">
      <c r="A64" s="13" t="s">
        <v>5</v>
      </c>
      <c r="B64" s="13" t="s">
        <v>6</v>
      </c>
      <c r="C64" s="13" t="s">
        <v>77</v>
      </c>
      <c r="D64" s="13" t="s">
        <v>91</v>
      </c>
      <c r="E64" s="13" t="s">
        <v>4</v>
      </c>
      <c r="F64" s="14">
        <v>575730</v>
      </c>
      <c r="G64" s="13">
        <v>5012</v>
      </c>
      <c r="H64" s="4">
        <v>199500</v>
      </c>
      <c r="I64" s="5">
        <v>7.98</v>
      </c>
      <c r="J64" s="5">
        <f t="shared" si="0"/>
        <v>15998.304000000002</v>
      </c>
    </row>
    <row r="65" spans="1:10" x14ac:dyDescent="0.25">
      <c r="A65" s="3"/>
      <c r="B65" s="3"/>
      <c r="C65" s="3"/>
      <c r="D65" s="3"/>
      <c r="E65" s="3"/>
      <c r="F65" s="2"/>
      <c r="G65" s="3"/>
      <c r="H65" s="3"/>
      <c r="I65" s="3"/>
      <c r="J65" s="3"/>
    </row>
    <row r="66" spans="1:10" x14ac:dyDescent="0.25">
      <c r="A66" s="3"/>
      <c r="B66" s="3"/>
      <c r="C66" s="3"/>
      <c r="D66" s="3"/>
      <c r="E66" s="3"/>
      <c r="F66" s="2"/>
      <c r="G66" s="3"/>
      <c r="H66" s="3"/>
      <c r="I66" s="3"/>
      <c r="J66" s="6">
        <f>SUM(J2:J65)</f>
        <v>1135134.4896</v>
      </c>
    </row>
    <row r="67" spans="1:10" x14ac:dyDescent="0.25">
      <c r="A67" s="3"/>
      <c r="B67" s="3"/>
      <c r="C67" s="3"/>
      <c r="D67" s="3"/>
      <c r="E67" s="3"/>
      <c r="F67" s="2"/>
      <c r="G67" s="3">
        <f>MAX(G2:G66)</f>
        <v>5716</v>
      </c>
      <c r="H67" s="3"/>
      <c r="I67" s="3"/>
      <c r="J67" s="3"/>
    </row>
    <row r="68" spans="1:10" x14ac:dyDescent="0.25">
      <c r="A68" s="3"/>
      <c r="B68" s="3"/>
      <c r="C68" s="3"/>
      <c r="D68" s="3"/>
      <c r="E68" s="3"/>
      <c r="F68" s="2"/>
      <c r="G68" s="3">
        <f>MIN(G2:G64)</f>
        <v>5012</v>
      </c>
      <c r="H68" s="3"/>
      <c r="I68" s="3"/>
      <c r="J68" s="3"/>
    </row>
    <row r="69" spans="1:10" x14ac:dyDescent="0.25">
      <c r="A69" s="3"/>
      <c r="B69" s="3"/>
      <c r="C69" s="3"/>
      <c r="D69" s="3"/>
      <c r="E69" s="3"/>
      <c r="F69" s="2"/>
      <c r="G69" s="3"/>
      <c r="H69" s="3"/>
      <c r="I69" s="3"/>
      <c r="J69" s="3"/>
    </row>
    <row r="70" spans="1:10" x14ac:dyDescent="0.25">
      <c r="A70" s="3"/>
      <c r="B70" s="3"/>
      <c r="C70" s="3"/>
      <c r="D70" s="3"/>
      <c r="E70" s="3"/>
      <c r="F70" s="2"/>
      <c r="G70" s="3"/>
      <c r="H70" s="3"/>
      <c r="I70" s="3"/>
      <c r="J70" s="3"/>
    </row>
    <row r="71" spans="1:10" x14ac:dyDescent="0.25">
      <c r="A71" s="3"/>
      <c r="B71" s="3"/>
      <c r="C71" s="3"/>
      <c r="D71" s="3"/>
      <c r="E71" s="3"/>
      <c r="F71" s="2"/>
      <c r="G71" s="3"/>
      <c r="H71" s="3"/>
      <c r="I71" s="3"/>
      <c r="J71" s="3"/>
    </row>
    <row r="72" spans="1:10" x14ac:dyDescent="0.25">
      <c r="A72" s="3"/>
      <c r="B72" s="3"/>
      <c r="C72" s="3"/>
      <c r="D72" s="3"/>
      <c r="E72" s="3"/>
      <c r="F72" s="2"/>
      <c r="G72" s="3"/>
      <c r="H72" s="3"/>
      <c r="I72" s="3"/>
      <c r="J72" s="3"/>
    </row>
    <row r="73" spans="1:10" x14ac:dyDescent="0.25">
      <c r="A73" s="3"/>
      <c r="B73" s="3"/>
      <c r="C73" s="3"/>
      <c r="D73" s="3"/>
      <c r="E73" s="3"/>
      <c r="F73" s="2"/>
      <c r="G73" s="3"/>
      <c r="H73" s="3"/>
      <c r="I73" s="3"/>
      <c r="J73" s="3"/>
    </row>
    <row r="74" spans="1:10" x14ac:dyDescent="0.25">
      <c r="A74" s="3"/>
      <c r="B74" s="3"/>
      <c r="C74" s="3"/>
      <c r="D74" s="3"/>
      <c r="E74" s="3"/>
      <c r="F74" s="2"/>
      <c r="G74" s="3"/>
      <c r="H74" s="3"/>
      <c r="I74" s="3"/>
      <c r="J74" s="3"/>
    </row>
    <row r="75" spans="1:10" x14ac:dyDescent="0.25">
      <c r="A75" s="3"/>
      <c r="B75" s="3"/>
      <c r="C75" s="3"/>
      <c r="D75" s="3"/>
      <c r="E75" s="3"/>
      <c r="F75" s="2"/>
      <c r="G75" s="3"/>
      <c r="H75" s="3"/>
      <c r="I75" s="3"/>
      <c r="J75" s="3"/>
    </row>
    <row r="76" spans="1:10" x14ac:dyDescent="0.25">
      <c r="A76" s="3"/>
      <c r="B76" s="3"/>
      <c r="C76" s="3"/>
      <c r="D76" s="3"/>
      <c r="E76" s="3"/>
      <c r="F76" s="2"/>
      <c r="G76" s="3"/>
      <c r="H76" s="3"/>
      <c r="I76" s="3"/>
      <c r="J76" s="3"/>
    </row>
    <row r="77" spans="1:10" x14ac:dyDescent="0.25">
      <c r="A77" s="3"/>
      <c r="B77" s="3"/>
      <c r="C77" s="3"/>
      <c r="D77" s="3"/>
      <c r="E77" s="3"/>
      <c r="F77" s="2"/>
      <c r="G77" s="3"/>
      <c r="H77" s="3"/>
      <c r="I77" s="3"/>
      <c r="J77" s="3"/>
    </row>
    <row r="78" spans="1:10" x14ac:dyDescent="0.25">
      <c r="A78" s="3"/>
      <c r="B78" s="3"/>
      <c r="C78" s="3"/>
      <c r="D78" s="3"/>
      <c r="E78" s="3"/>
      <c r="F78" s="2"/>
      <c r="G78" s="3"/>
      <c r="H78" s="3"/>
      <c r="I78" s="3"/>
      <c r="J78" s="3"/>
    </row>
  </sheetData>
  <autoFilter ref="A1:J64"/>
  <sortState ref="A2:K78">
    <sortCondition ref="B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91008A831D7CADABBE498CE4794E0FFDE75E" ma:contentTypeVersion="17" ma:contentTypeDescription="Создание документа." ma:contentTypeScope="" ma:versionID="40fc69856cc539d889e567c3c6ba0385">
  <xsd:schema xmlns:xsd="http://www.w3.org/2001/XMLSchema" xmlns:xs="http://www.w3.org/2001/XMLSchema" xmlns:p="http://schemas.microsoft.com/office/2006/metadata/properties" xmlns:ns2="bd22f170-eecd-4aa8-bbad-71f6ae8310a6" targetNamespace="http://schemas.microsoft.com/office/2006/metadata/properties" ma:root="true" ma:fieldsID="9a1f59a950f69725ece33e1e4a7e27b6" ns2:_="">
    <xsd:import namespace="bd22f170-eecd-4aa8-bbad-71f6ae8310a6"/>
    <xsd:element name="properties">
      <xsd:complexType>
        <xsd:sequence>
          <xsd:element name="documentManagement">
            <xsd:complexType>
              <xsd:all>
                <xsd:element ref="ns2:DocTrixMasterItem" minOccurs="0"/>
                <xsd:element ref="ns2:Item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2f170-eecd-4aa8-bbad-71f6ae8310a6" elementFormDefault="qualified">
    <xsd:import namespace="http://schemas.microsoft.com/office/2006/documentManagement/types"/>
    <xsd:import namespace="http://schemas.microsoft.com/office/infopath/2007/PartnerControls"/>
    <xsd:element name="DocTrixMasterItem" ma:index="8" nillable="true" ma:displayName="Родительский элемент" ma:indexed="true" ma:list="{390ec721-acd3-47f1-823e-eaa5f560f7e3}" ma:internalName="DocTrixMasterItem" ma:readOnly="false" ma:showField="Title" ma:web="d97a45ba-f955-4c59-ad4c-ffa160f309f6">
      <xsd:simpleType>
        <xsd:restriction base="dms:Lookup"/>
      </xsd:simpleType>
    </xsd:element>
    <xsd:element name="ItemOrder" ma:index="9" nillable="true" ma:displayName="Порядок" ma:decimals="0" ma:internalName="ItemOrder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bd22f170-eecd-4aa8-bbad-71f6ae8310a6">1004</ItemOrder>
    <DocTrixMasterItem xmlns="bd22f170-eecd-4aa8-bbad-71f6ae8310a6">16401</DocTrixMasterItem>
  </documentManagement>
</p:properties>
</file>

<file path=customXml/itemProps1.xml><?xml version="1.0" encoding="utf-8"?>
<ds:datastoreItem xmlns:ds="http://schemas.openxmlformats.org/officeDocument/2006/customXml" ds:itemID="{7F08A0F2-2AA4-42EB-8301-70BA8B6923DB}"/>
</file>

<file path=customXml/itemProps2.xml><?xml version="1.0" encoding="utf-8"?>
<ds:datastoreItem xmlns:ds="http://schemas.openxmlformats.org/officeDocument/2006/customXml" ds:itemID="{BFA4CE06-F5E0-4615-9C53-6E1067AE9F40}"/>
</file>

<file path=customXml/itemProps3.xml><?xml version="1.0" encoding="utf-8"?>
<ds:datastoreItem xmlns:ds="http://schemas.openxmlformats.org/officeDocument/2006/customXml" ds:itemID="{85A77CD0-9902-4BBA-BA32-B5367BAFDA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GATES</vt:lpstr>
    </vt:vector>
  </TitlesOfParts>
  <Company>GA Telesis Engine Services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Anton Makela GATES</dc:creator>
  <cp:lastModifiedBy>Яковлева Диана Микаеловна</cp:lastModifiedBy>
  <dcterms:created xsi:type="dcterms:W3CDTF">2019-12-27T13:01:37Z</dcterms:created>
  <dcterms:modified xsi:type="dcterms:W3CDTF">2020-05-22T09:19:00Z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0x010191008A831D7CADABBE498CE4794E0FFDE75E</vt:lpwstr>
  </property>
</Properties>
</file>